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peterson\Documents\SBDC.UWF.EDU\"/>
    </mc:Choice>
  </mc:AlternateContent>
  <bookViews>
    <workbookView xWindow="0" yWindow="0" windowWidth="25200" windowHeight="11250" tabRatio="500"/>
  </bookViews>
  <sheets>
    <sheet name="Cost-Volume-Profit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2" i="1" l="1"/>
  <c r="E34" i="1" s="1"/>
  <c r="E33" i="1"/>
  <c r="E35" i="1"/>
  <c r="I32" i="1"/>
  <c r="B32" i="1"/>
  <c r="B33" i="1"/>
  <c r="B34" i="1"/>
  <c r="E42" i="1"/>
  <c r="B42" i="1" s="1"/>
  <c r="F36" i="1"/>
  <c r="E9" i="1"/>
  <c r="E21" i="1" s="1"/>
  <c r="J23" i="1" s="1"/>
  <c r="E11" i="1"/>
  <c r="B9" i="1"/>
  <c r="E17" i="1" s="1"/>
  <c r="E36" i="1" l="1"/>
  <c r="E46" i="1" s="1"/>
  <c r="J48" i="1" s="1"/>
  <c r="E41" i="1"/>
  <c r="E16" i="1"/>
  <c r="E39" i="1"/>
  <c r="B39" i="1" s="1"/>
  <c r="E14" i="1"/>
  <c r="K35" i="1" l="1"/>
  <c r="E40" i="1"/>
  <c r="I13" i="1"/>
  <c r="E15" i="1"/>
  <c r="E19" i="1" s="1"/>
  <c r="E20" i="1" s="1"/>
  <c r="E18" i="1"/>
  <c r="E43" i="1"/>
  <c r="B43" i="1" s="1"/>
  <c r="B40" i="1" l="1"/>
  <c r="E44" i="1"/>
  <c r="E45" i="1" s="1"/>
</calcChain>
</file>

<file path=xl/sharedStrings.xml><?xml version="1.0" encoding="utf-8"?>
<sst xmlns="http://schemas.openxmlformats.org/spreadsheetml/2006/main" count="49" uniqueCount="26">
  <si>
    <t>Volume-Cost-Profit Relationships</t>
  </si>
  <si>
    <t>Per Unit (if applicable)</t>
  </si>
  <si>
    <t>Per Year</t>
  </si>
  <si>
    <t>Target Profit</t>
  </si>
  <si>
    <t>Price</t>
  </si>
  <si>
    <t>Sales</t>
  </si>
  <si>
    <t>Var. Costs</t>
  </si>
  <si>
    <t>Contribution Margin</t>
  </si>
  <si>
    <t>A change in sales of</t>
  </si>
  <si>
    <t>Fixed Costs</t>
  </si>
  <si>
    <t>Net Benefit to Owner</t>
  </si>
  <si>
    <t>will produce a change in net income (profit) of</t>
  </si>
  <si>
    <t>Breakeven point in UNITS</t>
  </si>
  <si>
    <t>Breakeven point in $$$</t>
  </si>
  <si>
    <t>CM Ratio</t>
  </si>
  <si>
    <t>Target Profit in UNITS</t>
  </si>
  <si>
    <t>Target Profit in $$$</t>
  </si>
  <si>
    <t>Current Margin of Safety</t>
  </si>
  <si>
    <t>Current Margin of Safety %</t>
  </si>
  <si>
    <t>Degree of Operating Leverage DOL</t>
  </si>
  <si>
    <t>(a X% change in sales will equal a (DOL#)X%  change in EBIT)</t>
  </si>
  <si>
    <t>Per Unit</t>
  </si>
  <si>
    <t>Per Month</t>
  </si>
  <si>
    <t>Change in Sales</t>
  </si>
  <si>
    <t>Change in Net Income (Profit)</t>
  </si>
  <si>
    <t>Per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</si>
</sst>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#,##0.0"/>
    <numFmt numFmtId="166" formatCode="0.000"/>
  </numFmts>
  <fonts count="3" x14ac:knownFonts="1"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3" borderId="0" xfId="0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164" fontId="0" fillId="4" borderId="0" xfId="0" applyNumberFormat="1" applyFill="1"/>
    <xf numFmtId="0" fontId="0" fillId="3" borderId="0" xfId="0" applyFill="1" applyAlignment="1">
      <alignment horizontal="left"/>
    </xf>
    <xf numFmtId="164" fontId="0" fillId="4" borderId="1" xfId="0" applyNumberFormat="1" applyFill="1" applyBorder="1"/>
    <xf numFmtId="164" fontId="0" fillId="3" borderId="2" xfId="0" applyNumberFormat="1" applyFill="1" applyBorder="1"/>
    <xf numFmtId="0" fontId="0" fillId="3" borderId="2" xfId="0" applyFill="1" applyBorder="1" applyAlignment="1">
      <alignment horizontal="left"/>
    </xf>
    <xf numFmtId="164" fontId="0" fillId="3" borderId="0" xfId="0" applyNumberFormat="1" applyFill="1"/>
    <xf numFmtId="0" fontId="2" fillId="3" borderId="0" xfId="0" applyFont="1" applyFill="1" applyAlignment="1">
      <alignment horizontal="left"/>
    </xf>
    <xf numFmtId="165" fontId="0" fillId="3" borderId="0" xfId="0" applyNumberFormat="1" applyFill="1"/>
    <xf numFmtId="166" fontId="0" fillId="3" borderId="0" xfId="0" applyNumberFormat="1" applyFill="1"/>
    <xf numFmtId="10" fontId="0" fillId="3" borderId="0" xfId="0" applyNumberFormat="1" applyFill="1"/>
    <xf numFmtId="10" fontId="0" fillId="4" borderId="0" xfId="0" applyNumberFormat="1" applyFill="1"/>
    <xf numFmtId="10" fontId="0" fillId="3" borderId="0" xfId="0" applyNumberForma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0" fillId="3" borderId="3" xfId="0" applyNumberFormat="1" applyFill="1" applyBorder="1"/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353060</xdr:colOff>
      <xdr:row>22</xdr:row>
      <xdr:rowOff>147320</xdr:rowOff>
    </xdr:from>
    <xdr:to>
      <xdr:col>4</xdr:col>
      <xdr:colOff>542278</xdr:colOff>
      <xdr:row>26</xdr:row>
      <xdr:rowOff>141128</xdr:rowOff>
    </xdr:to>
    <xdr:sp macro="" textlink="">
      <xdr:nvSpPr>
        <xdr:cNvPr id="2" name="TextBox 1"/>
        <xdr:cNvSpPr txBox="1"/>
      </xdr:nvSpPr>
      <xdr:spPr>
        <a:xfrm>
          <a:off x="683260" y="4058920"/>
          <a:ext cx="2703818" cy="705008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Make your entries ONLY in blue shaded areas!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A8" workbookViewId="0">
      <selection activeCell="P39" sqref="P39"/>
    </sheetView>
  </sheetViews>
  <sheetFormatPr defaultColWidth="8.875" defaultRowHeight="15.75" x14ac:dyDescent="0.25"/>
  <cols>
    <col min="1" max="1" width="4.375" customWidth="1"/>
    <col min="2" max="2" width="10.5" customWidth="1"/>
    <col min="3" max="3" width="8.875" customWidth="1"/>
    <col min="4" max="4" width="13.625" customWidth="1"/>
    <col min="5" max="5" width="15.125" customWidth="1"/>
    <col min="9" max="9" width="11.5" customWidth="1"/>
    <col min="11" max="11" width="11.875" customWidth="1"/>
    <col min="13" max="13" width="4.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</row>
    <row r="3" spans="1:13" x14ac:dyDescent="0.25">
      <c r="A3" s="1"/>
      <c r="B3" s="2"/>
      <c r="C3" s="2"/>
      <c r="D3" s="20" t="s">
        <v>0</v>
      </c>
      <c r="E3" s="20"/>
      <c r="F3" s="20"/>
      <c r="G3" s="20"/>
      <c r="H3" s="20"/>
      <c r="I3" s="20"/>
      <c r="J3" s="20"/>
      <c r="K3" s="2"/>
      <c r="L3" s="2"/>
      <c r="M3" s="1"/>
    </row>
    <row r="4" spans="1:13" x14ac:dyDescent="0.25">
      <c r="A4" s="1"/>
      <c r="B4" s="2"/>
      <c r="C4" s="2"/>
      <c r="D4" s="20"/>
      <c r="E4" s="20"/>
      <c r="F4" s="20"/>
      <c r="G4" s="20"/>
      <c r="H4" s="20"/>
      <c r="I4" s="20"/>
      <c r="J4" s="20"/>
      <c r="K4" s="2"/>
      <c r="L4" s="2"/>
      <c r="M4" s="1"/>
    </row>
    <row r="5" spans="1:13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x14ac:dyDescent="0.25">
      <c r="A6" s="1"/>
      <c r="B6" s="21" t="s">
        <v>1</v>
      </c>
      <c r="C6" s="21"/>
      <c r="D6" s="2"/>
      <c r="E6" s="3" t="s">
        <v>2</v>
      </c>
      <c r="F6" s="2"/>
      <c r="G6" s="2"/>
      <c r="H6" s="2"/>
      <c r="I6" s="4" t="s">
        <v>3</v>
      </c>
      <c r="J6" s="2"/>
      <c r="K6" s="2"/>
      <c r="L6" s="2"/>
      <c r="M6" s="1"/>
    </row>
    <row r="7" spans="1:13" x14ac:dyDescent="0.25">
      <c r="A7" s="1"/>
      <c r="B7" s="5">
        <v>20.25</v>
      </c>
      <c r="C7" s="6" t="s">
        <v>4</v>
      </c>
      <c r="D7" s="2"/>
      <c r="E7" s="5">
        <v>1250000</v>
      </c>
      <c r="F7" s="6" t="s">
        <v>5</v>
      </c>
      <c r="G7" s="2"/>
      <c r="H7" s="2"/>
      <c r="I7" s="5">
        <v>125000</v>
      </c>
      <c r="J7" s="2"/>
      <c r="K7" s="2"/>
      <c r="L7" s="2"/>
      <c r="M7" s="1"/>
    </row>
    <row r="8" spans="1:13" x14ac:dyDescent="0.25">
      <c r="A8" s="1"/>
      <c r="B8" s="5">
        <v>12.75</v>
      </c>
      <c r="C8" s="6" t="s">
        <v>6</v>
      </c>
      <c r="D8" s="2"/>
      <c r="E8" s="7">
        <v>750000</v>
      </c>
      <c r="F8" s="6" t="s">
        <v>6</v>
      </c>
      <c r="G8" s="2"/>
      <c r="H8" s="2"/>
      <c r="I8" s="2"/>
      <c r="J8" s="2"/>
      <c r="K8" s="2"/>
      <c r="L8" s="2"/>
      <c r="M8" s="1"/>
    </row>
    <row r="9" spans="1:13" x14ac:dyDescent="0.25">
      <c r="A9" s="1"/>
      <c r="B9" s="8">
        <f>+B7-B8</f>
        <v>7.5</v>
      </c>
      <c r="C9" s="9" t="s">
        <v>7</v>
      </c>
      <c r="D9" s="2"/>
      <c r="E9" s="10">
        <f>E7-E8</f>
        <v>500000</v>
      </c>
      <c r="F9" s="6" t="s">
        <v>7</v>
      </c>
      <c r="G9" s="2"/>
      <c r="H9" s="2"/>
      <c r="I9" s="11" t="s">
        <v>8</v>
      </c>
      <c r="J9" s="2"/>
      <c r="K9" s="2"/>
      <c r="L9" s="2"/>
      <c r="M9" s="1"/>
    </row>
    <row r="10" spans="1:13" x14ac:dyDescent="0.25">
      <c r="A10" s="1"/>
      <c r="B10" s="2"/>
      <c r="C10" s="2"/>
      <c r="D10" s="2"/>
      <c r="E10" s="7">
        <v>450000</v>
      </c>
      <c r="F10" s="6" t="s">
        <v>9</v>
      </c>
      <c r="G10" s="2"/>
      <c r="H10" s="2"/>
      <c r="I10" s="5">
        <v>1000</v>
      </c>
      <c r="J10" s="2"/>
      <c r="L10" s="2"/>
      <c r="M10" s="1"/>
    </row>
    <row r="11" spans="1:13" ht="14.25" customHeight="1" x14ac:dyDescent="0.25">
      <c r="A11" s="1"/>
      <c r="B11" s="2"/>
      <c r="C11" s="2"/>
      <c r="D11" s="2"/>
      <c r="E11" s="10">
        <f>E9-E10</f>
        <v>50000</v>
      </c>
      <c r="F11" s="6" t="s">
        <v>10</v>
      </c>
      <c r="G11" s="2"/>
      <c r="H11" s="2"/>
      <c r="I11" s="22" t="s">
        <v>11</v>
      </c>
      <c r="J11" s="22"/>
      <c r="K11" s="2"/>
      <c r="L11" s="2"/>
      <c r="M11" s="1"/>
    </row>
    <row r="12" spans="1:13" x14ac:dyDescent="0.25">
      <c r="A12" s="1"/>
      <c r="B12" s="2"/>
      <c r="C12" s="2"/>
      <c r="D12" s="2"/>
      <c r="E12" s="2"/>
      <c r="F12" s="2"/>
      <c r="G12" s="2"/>
      <c r="H12" s="2"/>
      <c r="I12" s="22"/>
      <c r="J12" s="22"/>
      <c r="K12" s="2"/>
      <c r="L12" s="2"/>
      <c r="M12" s="1"/>
    </row>
    <row r="13" spans="1:13" x14ac:dyDescent="0.25">
      <c r="A13" s="1"/>
      <c r="B13" s="2"/>
      <c r="C13" s="2"/>
      <c r="D13" s="2"/>
      <c r="E13" s="2"/>
      <c r="F13" s="2"/>
      <c r="G13" s="2"/>
      <c r="H13" s="2"/>
      <c r="I13" s="10">
        <f>I10*E16</f>
        <v>400</v>
      </c>
      <c r="J13" s="2"/>
      <c r="K13" s="2"/>
      <c r="L13" s="2"/>
      <c r="M13" s="1"/>
    </row>
    <row r="14" spans="1:13" x14ac:dyDescent="0.25">
      <c r="A14" s="1"/>
      <c r="B14" s="2"/>
      <c r="C14" s="2"/>
      <c r="D14" s="2"/>
      <c r="E14" s="12">
        <f>E10/B9</f>
        <v>60000</v>
      </c>
      <c r="F14" s="6" t="s">
        <v>12</v>
      </c>
      <c r="G14" s="2"/>
      <c r="H14" s="2"/>
      <c r="I14" s="2"/>
      <c r="J14" s="2"/>
      <c r="K14" s="2"/>
      <c r="L14" s="2"/>
      <c r="M14" s="1"/>
    </row>
    <row r="15" spans="1:13" x14ac:dyDescent="0.25">
      <c r="A15" s="1"/>
      <c r="B15" s="2"/>
      <c r="C15" s="2"/>
      <c r="D15" s="2"/>
      <c r="E15" s="10">
        <f>E10/E16</f>
        <v>1125000</v>
      </c>
      <c r="F15" s="6" t="s">
        <v>13</v>
      </c>
      <c r="G15" s="2"/>
      <c r="H15" s="2"/>
      <c r="I15" s="2"/>
      <c r="J15" s="2"/>
      <c r="K15" s="2"/>
      <c r="L15" s="2"/>
      <c r="M15" s="1"/>
    </row>
    <row r="16" spans="1:13" x14ac:dyDescent="0.25">
      <c r="A16" s="1"/>
      <c r="B16" s="2"/>
      <c r="C16" s="2"/>
      <c r="D16" s="2"/>
      <c r="E16" s="13">
        <f>E9/E7</f>
        <v>0.4</v>
      </c>
      <c r="F16" s="6" t="s">
        <v>14</v>
      </c>
      <c r="G16" s="2"/>
      <c r="H16" s="2"/>
      <c r="I16" s="2"/>
      <c r="J16" s="2"/>
      <c r="K16" s="2"/>
      <c r="L16" s="2"/>
      <c r="M16" s="1"/>
    </row>
    <row r="17" spans="1:13" x14ac:dyDescent="0.25">
      <c r="A17" s="1"/>
      <c r="B17" s="2"/>
      <c r="C17" s="2"/>
      <c r="D17" s="2"/>
      <c r="E17" s="12">
        <f>(E10+I7)/B9</f>
        <v>76666.666666666672</v>
      </c>
      <c r="F17" s="6" t="s">
        <v>15</v>
      </c>
      <c r="G17" s="2"/>
      <c r="H17" s="2"/>
      <c r="I17" s="2"/>
      <c r="J17" s="2"/>
      <c r="K17" s="2"/>
      <c r="L17" s="2"/>
      <c r="M17" s="1"/>
    </row>
    <row r="18" spans="1:13" x14ac:dyDescent="0.25">
      <c r="A18" s="1"/>
      <c r="B18" s="2"/>
      <c r="C18" s="2"/>
      <c r="D18" s="2"/>
      <c r="E18" s="10">
        <f>(E10+I7)/E16</f>
        <v>1437500</v>
      </c>
      <c r="F18" s="6" t="s">
        <v>16</v>
      </c>
      <c r="G18" s="2"/>
      <c r="H18" s="2"/>
      <c r="I18" s="2"/>
      <c r="J18" s="2"/>
      <c r="K18" s="2"/>
      <c r="L18" s="2"/>
      <c r="M18" s="1"/>
    </row>
    <row r="19" spans="1:13" x14ac:dyDescent="0.25">
      <c r="A19" s="1"/>
      <c r="B19" s="2"/>
      <c r="C19" s="2"/>
      <c r="D19" s="2"/>
      <c r="E19" s="10">
        <f>E7-E15</f>
        <v>125000</v>
      </c>
      <c r="F19" s="6" t="s">
        <v>17</v>
      </c>
      <c r="G19" s="2"/>
      <c r="H19" s="2"/>
      <c r="I19" s="2"/>
      <c r="J19" s="2"/>
      <c r="K19" s="2"/>
      <c r="L19" s="2"/>
      <c r="M19" s="1"/>
    </row>
    <row r="20" spans="1:13" x14ac:dyDescent="0.25">
      <c r="A20" s="1"/>
      <c r="B20" s="2"/>
      <c r="C20" s="2"/>
      <c r="D20" s="2"/>
      <c r="E20" s="14">
        <f>E19/E7</f>
        <v>0.1</v>
      </c>
      <c r="F20" s="6" t="s">
        <v>18</v>
      </c>
      <c r="G20" s="2"/>
      <c r="H20" s="2"/>
      <c r="I20" s="2"/>
      <c r="J20" s="2"/>
      <c r="K20" s="2"/>
      <c r="L20" s="2"/>
      <c r="M20" s="1"/>
    </row>
    <row r="21" spans="1:13" x14ac:dyDescent="0.25">
      <c r="A21" s="1"/>
      <c r="B21" s="2"/>
      <c r="C21" s="2"/>
      <c r="D21" s="2"/>
      <c r="E21" s="13">
        <f>E9/E11</f>
        <v>10</v>
      </c>
      <c r="F21" s="6" t="s">
        <v>19</v>
      </c>
      <c r="G21" s="2"/>
      <c r="H21" s="2"/>
      <c r="I21" s="2"/>
      <c r="J21" s="2"/>
      <c r="K21" s="2"/>
      <c r="L21" s="2"/>
      <c r="M21" s="1"/>
    </row>
    <row r="22" spans="1:13" x14ac:dyDescent="0.25">
      <c r="A22" s="1"/>
      <c r="B22" s="2"/>
      <c r="C22" s="2"/>
      <c r="D22" s="2"/>
      <c r="E22" s="2"/>
      <c r="F22" s="2"/>
      <c r="G22" s="2" t="s">
        <v>20</v>
      </c>
      <c r="H22" s="2"/>
      <c r="I22" s="2"/>
      <c r="J22" s="2"/>
      <c r="K22" s="2"/>
      <c r="L22" s="2"/>
      <c r="M22" s="1"/>
    </row>
    <row r="23" spans="1:13" x14ac:dyDescent="0.25">
      <c r="A23" s="1"/>
      <c r="B23" s="2"/>
      <c r="C23" s="2"/>
      <c r="D23" s="2"/>
      <c r="E23" s="2"/>
      <c r="F23" s="2"/>
      <c r="G23" s="15">
        <v>0.05</v>
      </c>
      <c r="H23" s="2"/>
      <c r="I23" s="2"/>
      <c r="J23" s="16">
        <f>G23*E21</f>
        <v>0.5</v>
      </c>
      <c r="K23" s="2"/>
      <c r="L23" s="2"/>
      <c r="M23" s="1"/>
    </row>
    <row r="24" spans="1:13" x14ac:dyDescent="0.2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1"/>
    </row>
    <row r="25" spans="1:13" x14ac:dyDescent="0.2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1"/>
    </row>
    <row r="26" spans="1:13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"/>
    </row>
    <row r="27" spans="1:13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1"/>
    </row>
    <row r="28" spans="1:13" ht="6.6" customHeight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1"/>
    </row>
    <row r="29" spans="1:13" x14ac:dyDescent="0.2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</row>
    <row r="30" spans="1:13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1"/>
    </row>
    <row r="31" spans="1:13" x14ac:dyDescent="0.25">
      <c r="A31" s="1"/>
      <c r="B31" s="21" t="s">
        <v>21</v>
      </c>
      <c r="C31" s="21"/>
      <c r="D31" s="2"/>
      <c r="E31" s="3" t="s">
        <v>22</v>
      </c>
      <c r="F31" s="2"/>
      <c r="G31" s="2"/>
      <c r="H31" s="2"/>
      <c r="I31" s="4" t="s">
        <v>3</v>
      </c>
      <c r="J31" s="2"/>
      <c r="K31" s="17" t="s">
        <v>23</v>
      </c>
      <c r="L31" s="2"/>
      <c r="M31" s="1"/>
    </row>
    <row r="32" spans="1:13" x14ac:dyDescent="0.25">
      <c r="A32" s="1"/>
      <c r="B32" s="10">
        <f>B7</f>
        <v>20.25</v>
      </c>
      <c r="C32" s="6" t="s">
        <v>4</v>
      </c>
      <c r="D32" s="2"/>
      <c r="E32" s="10">
        <f>E7/12</f>
        <v>104166.66666666667</v>
      </c>
      <c r="F32" s="6" t="s">
        <v>5</v>
      </c>
      <c r="G32" s="2"/>
      <c r="H32" s="10"/>
      <c r="I32" s="10">
        <f>I7/12</f>
        <v>10416.666666666666</v>
      </c>
      <c r="J32" s="10"/>
      <c r="K32" s="10">
        <v>1000</v>
      </c>
      <c r="L32" s="10"/>
      <c r="M32" s="1"/>
    </row>
    <row r="33" spans="1:13" ht="16.5" thickBot="1" x14ac:dyDescent="0.3">
      <c r="A33" s="1"/>
      <c r="B33" s="18">
        <f>B8</f>
        <v>12.75</v>
      </c>
      <c r="C33" s="18" t="s">
        <v>6</v>
      </c>
      <c r="D33" s="2"/>
      <c r="E33" s="18">
        <f>E8/12</f>
        <v>62500</v>
      </c>
      <c r="F33" s="18" t="s">
        <v>6</v>
      </c>
      <c r="G33" s="2"/>
      <c r="H33" s="2"/>
      <c r="I33" s="2"/>
      <c r="J33" s="2"/>
      <c r="K33" s="2"/>
      <c r="L33" s="2"/>
      <c r="M33" s="1"/>
    </row>
    <row r="34" spans="1:13" ht="16.5" thickTop="1" x14ac:dyDescent="0.25">
      <c r="A34" s="1"/>
      <c r="B34" s="10">
        <f>+B32-B33</f>
        <v>7.5</v>
      </c>
      <c r="C34" s="10" t="s">
        <v>7</v>
      </c>
      <c r="D34" s="2"/>
      <c r="E34" s="10">
        <f>E32-E33</f>
        <v>41666.666666666672</v>
      </c>
      <c r="F34" s="6" t="s">
        <v>7</v>
      </c>
      <c r="G34" s="2"/>
      <c r="H34" s="2"/>
      <c r="I34" s="2"/>
      <c r="J34" s="2"/>
      <c r="K34" s="19" t="s">
        <v>24</v>
      </c>
      <c r="L34" s="2"/>
      <c r="M34" s="1"/>
    </row>
    <row r="35" spans="1:13" x14ac:dyDescent="0.25">
      <c r="A35" s="1"/>
      <c r="B35" s="2"/>
      <c r="C35" s="2"/>
      <c r="D35" s="2"/>
      <c r="E35" s="10">
        <f>E10/12</f>
        <v>37500</v>
      </c>
      <c r="F35" s="6" t="s">
        <v>9</v>
      </c>
      <c r="G35" s="2"/>
      <c r="H35" s="2"/>
      <c r="I35" s="2"/>
      <c r="J35" s="2"/>
      <c r="K35" s="10">
        <f>K32*E41</f>
        <v>400</v>
      </c>
      <c r="L35" s="2"/>
      <c r="M35" s="1"/>
    </row>
    <row r="36" spans="1:13" x14ac:dyDescent="0.25">
      <c r="A36" s="1"/>
      <c r="B36" s="2"/>
      <c r="C36" s="2"/>
      <c r="D36" s="2"/>
      <c r="E36" s="10">
        <f>E34-E35</f>
        <v>4166.6666666666715</v>
      </c>
      <c r="F36" s="6" t="str">
        <f>F11</f>
        <v>Net Benefit to Owner</v>
      </c>
      <c r="G36" s="2"/>
      <c r="H36" s="2"/>
      <c r="I36" s="2"/>
      <c r="J36" s="2"/>
      <c r="K36" s="2"/>
      <c r="L36" s="2"/>
      <c r="M36" s="1"/>
    </row>
    <row r="37" spans="1:13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"/>
    </row>
    <row r="38" spans="1:13" x14ac:dyDescent="0.25">
      <c r="A38" s="1"/>
      <c r="B38" s="21" t="s">
        <v>25</v>
      </c>
      <c r="C38" s="21"/>
      <c r="D38" s="2"/>
      <c r="E38" s="2"/>
      <c r="F38" s="2"/>
      <c r="G38" s="2"/>
      <c r="H38" s="2"/>
      <c r="I38" s="2"/>
      <c r="J38" s="2"/>
      <c r="K38" s="2"/>
      <c r="L38" s="2"/>
      <c r="M38" s="1"/>
    </row>
    <row r="39" spans="1:13" x14ac:dyDescent="0.25">
      <c r="A39" s="1"/>
      <c r="B39" s="12">
        <f>E39/21</f>
        <v>238.0952380952381</v>
      </c>
      <c r="C39" s="6" t="s">
        <v>12</v>
      </c>
      <c r="D39" s="2"/>
      <c r="E39" s="12">
        <f>E35/B34</f>
        <v>5000</v>
      </c>
      <c r="F39" s="6" t="s">
        <v>12</v>
      </c>
      <c r="G39" s="2"/>
      <c r="H39" s="2"/>
      <c r="I39" s="2"/>
      <c r="J39" s="2"/>
      <c r="K39" s="2"/>
      <c r="L39" s="2"/>
      <c r="M39" s="1"/>
    </row>
    <row r="40" spans="1:13" x14ac:dyDescent="0.25">
      <c r="A40" s="1"/>
      <c r="B40" s="10">
        <f>E40/21</f>
        <v>4464.2857142857147</v>
      </c>
      <c r="C40" s="6" t="s">
        <v>13</v>
      </c>
      <c r="D40" s="2"/>
      <c r="E40" s="10">
        <f>E35/E41</f>
        <v>93750</v>
      </c>
      <c r="F40" s="6" t="s">
        <v>13</v>
      </c>
      <c r="G40" s="2"/>
      <c r="H40" s="2"/>
      <c r="I40" s="2"/>
      <c r="J40" s="2"/>
      <c r="K40" s="2"/>
      <c r="L40" s="2"/>
      <c r="M40" s="1"/>
    </row>
    <row r="41" spans="1:13" x14ac:dyDescent="0.25">
      <c r="A41" s="1"/>
      <c r="B41" s="2"/>
      <c r="C41" s="2"/>
      <c r="D41" s="2"/>
      <c r="E41" s="13">
        <f>E34/E32</f>
        <v>0.4</v>
      </c>
      <c r="F41" s="6" t="s">
        <v>14</v>
      </c>
      <c r="G41" s="2"/>
      <c r="H41" s="2"/>
      <c r="I41" s="2"/>
      <c r="J41" s="2"/>
      <c r="K41" s="2"/>
      <c r="L41" s="2"/>
      <c r="M41" s="1"/>
    </row>
    <row r="42" spans="1:13" x14ac:dyDescent="0.25">
      <c r="A42" s="1"/>
      <c r="B42" s="12">
        <f>E42/21</f>
        <v>304.2328042328042</v>
      </c>
      <c r="C42" s="6" t="s">
        <v>15</v>
      </c>
      <c r="D42" s="2"/>
      <c r="E42" s="12">
        <f>(E35+I32)/B34</f>
        <v>6388.8888888888887</v>
      </c>
      <c r="F42" s="6" t="s">
        <v>15</v>
      </c>
      <c r="G42" s="2"/>
      <c r="H42" s="2"/>
      <c r="I42" s="2"/>
      <c r="J42" s="2"/>
      <c r="K42" s="2"/>
      <c r="L42" s="2"/>
      <c r="M42" s="1"/>
    </row>
    <row r="43" spans="1:13" x14ac:dyDescent="0.25">
      <c r="A43" s="1"/>
      <c r="B43" s="10">
        <f>E43/21</f>
        <v>5704.3650793650786</v>
      </c>
      <c r="C43" s="6" t="s">
        <v>16</v>
      </c>
      <c r="D43" s="2"/>
      <c r="E43" s="10">
        <f>(E35+I32)/E41</f>
        <v>119791.66666666666</v>
      </c>
      <c r="F43" s="6" t="s">
        <v>16</v>
      </c>
      <c r="G43" s="2"/>
      <c r="H43" s="2"/>
      <c r="I43" s="2"/>
      <c r="J43" s="2"/>
      <c r="K43" s="2"/>
      <c r="L43" s="2"/>
      <c r="M43" s="1"/>
    </row>
    <row r="44" spans="1:13" x14ac:dyDescent="0.25">
      <c r="A44" s="1"/>
      <c r="B44" s="2"/>
      <c r="C44" s="2"/>
      <c r="D44" s="2"/>
      <c r="E44" s="10">
        <f>E32-E40</f>
        <v>10416.666666666672</v>
      </c>
      <c r="F44" s="6" t="s">
        <v>17</v>
      </c>
      <c r="G44" s="2"/>
      <c r="H44" s="2"/>
      <c r="I44" s="2"/>
      <c r="J44" s="2"/>
      <c r="K44" s="2"/>
      <c r="L44" s="2"/>
      <c r="M44" s="1"/>
    </row>
    <row r="45" spans="1:13" x14ac:dyDescent="0.25">
      <c r="A45" s="1"/>
      <c r="B45" s="2"/>
      <c r="C45" s="2"/>
      <c r="D45" s="2"/>
      <c r="E45" s="14">
        <f>E44/E32</f>
        <v>0.10000000000000005</v>
      </c>
      <c r="F45" s="6" t="s">
        <v>18</v>
      </c>
      <c r="G45" s="2"/>
      <c r="H45" s="2"/>
      <c r="I45" s="2"/>
      <c r="J45" s="2"/>
      <c r="K45" s="2"/>
      <c r="L45" s="2"/>
      <c r="M45" s="1"/>
    </row>
    <row r="46" spans="1:13" x14ac:dyDescent="0.25">
      <c r="A46" s="1"/>
      <c r="B46" s="2"/>
      <c r="C46" s="2"/>
      <c r="D46" s="2"/>
      <c r="E46" s="2">
        <f>E34/E36</f>
        <v>9.9999999999999893</v>
      </c>
      <c r="F46" s="6" t="s">
        <v>19</v>
      </c>
      <c r="G46" s="2"/>
      <c r="H46" s="2"/>
      <c r="I46" s="2"/>
      <c r="J46" s="2"/>
      <c r="K46" s="2"/>
      <c r="L46" s="2"/>
      <c r="M46" s="1"/>
    </row>
    <row r="47" spans="1:13" x14ac:dyDescent="0.25">
      <c r="A47" s="1"/>
      <c r="B47" s="2"/>
      <c r="C47" s="2"/>
      <c r="D47" s="2"/>
      <c r="E47" s="2"/>
      <c r="F47" s="2"/>
      <c r="G47" s="2" t="s">
        <v>20</v>
      </c>
      <c r="H47" s="2"/>
      <c r="I47" s="2"/>
      <c r="J47" s="2"/>
      <c r="K47" s="2"/>
      <c r="L47" s="2"/>
      <c r="M47" s="1"/>
    </row>
    <row r="48" spans="1:13" x14ac:dyDescent="0.25">
      <c r="A48" s="1"/>
      <c r="B48" s="2"/>
      <c r="C48" s="2"/>
      <c r="D48" s="2"/>
      <c r="E48" s="2"/>
      <c r="F48" s="2"/>
      <c r="G48" s="14">
        <v>0.1</v>
      </c>
      <c r="H48" s="2"/>
      <c r="I48" s="2"/>
      <c r="J48" s="16">
        <f>G48*E46</f>
        <v>0.999999999999999</v>
      </c>
      <c r="K48" s="2"/>
      <c r="L48" s="2"/>
      <c r="M48" s="1"/>
    </row>
    <row r="49" spans="1:13" x14ac:dyDescent="0.2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</sheetData>
  <mergeCells count="5">
    <mergeCell ref="D3:J4"/>
    <mergeCell ref="B6:C6"/>
    <mergeCell ref="I11:J12"/>
    <mergeCell ref="B31:C31"/>
    <mergeCell ref="B38:C38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Cost-Volume-Profit</vt:lpstr>
    </vt:vector>
  </TitlesOfParts>
  <Company>SBDC @ USF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Pierce</dc:creator>
  <cp:lastModifiedBy>Windows User</cp:lastModifiedBy>
  <dcterms:created xsi:type="dcterms:W3CDTF">2015-08-07T20:06:25Z</dcterms:created>
  <dcterms:modified xsi:type="dcterms:W3CDTF">2018-01-30T22:09:12Z</dcterms:modified>
</cp:coreProperties>
</file>